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aryathakkar/Documents/College/Fall '24/BCOM 3300/"/>
    </mc:Choice>
  </mc:AlternateContent>
  <xr:revisionPtr revIDLastSave="0" documentId="13_ncr:1_{9AE6CE70-16E8-B547-8497-77516952891A}" xr6:coauthVersionLast="47" xr6:coauthVersionMax="47" xr10:uidLastSave="{00000000-0000-0000-0000-000000000000}"/>
  <bookViews>
    <workbookView xWindow="0" yWindow="720" windowWidth="29400" windowHeight="18400" xr2:uid="{64A12E9E-ACF8-6840-B14E-A82A9700F74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  <c r="B86" i="1"/>
  <c r="B85" i="1"/>
  <c r="B84" i="1"/>
  <c r="B83" i="1"/>
  <c r="B81" i="1"/>
  <c r="B80" i="1"/>
  <c r="B76" i="1"/>
  <c r="B75" i="1"/>
  <c r="B74" i="1"/>
  <c r="B73" i="1"/>
  <c r="B72" i="1"/>
  <c r="B71" i="1"/>
  <c r="B70" i="1"/>
  <c r="B68" i="1" l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<sst xmlns="http://schemas.openxmlformats.org/spreadsheetml/2006/main" count="3" uniqueCount="3">
  <si>
    <t>Date</t>
  </si>
  <si>
    <t>Sleep (hours)</t>
  </si>
  <si>
    <t>Amount of Move (calories)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</si>
</sst>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9" formatCode="m/d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Sleep (hours)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Sheet1!$A$2:$A$87</c:f>
              <c:numCache>
                <c:formatCode>m/d/yy</c:formatCode>
                <c:ptCount val="86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  <c:pt idx="7">
                  <c:v>45530</c:v>
                </c:pt>
                <c:pt idx="8">
                  <c:v>45531</c:v>
                </c:pt>
                <c:pt idx="9">
                  <c:v>45532</c:v>
                </c:pt>
                <c:pt idx="10">
                  <c:v>45533</c:v>
                </c:pt>
                <c:pt idx="11">
                  <c:v>45534</c:v>
                </c:pt>
                <c:pt idx="12">
                  <c:v>45535</c:v>
                </c:pt>
                <c:pt idx="13">
                  <c:v>45536</c:v>
                </c:pt>
                <c:pt idx="14">
                  <c:v>45537</c:v>
                </c:pt>
                <c:pt idx="15">
                  <c:v>45538</c:v>
                </c:pt>
                <c:pt idx="16">
                  <c:v>45539</c:v>
                </c:pt>
                <c:pt idx="17">
                  <c:v>45540</c:v>
                </c:pt>
                <c:pt idx="18">
                  <c:v>45541</c:v>
                </c:pt>
                <c:pt idx="19">
                  <c:v>45542</c:v>
                </c:pt>
                <c:pt idx="20">
                  <c:v>45543</c:v>
                </c:pt>
                <c:pt idx="21">
                  <c:v>45544</c:v>
                </c:pt>
                <c:pt idx="22">
                  <c:v>45545</c:v>
                </c:pt>
                <c:pt idx="23">
                  <c:v>45546</c:v>
                </c:pt>
                <c:pt idx="24">
                  <c:v>45547</c:v>
                </c:pt>
                <c:pt idx="25">
                  <c:v>45548</c:v>
                </c:pt>
                <c:pt idx="26">
                  <c:v>45549</c:v>
                </c:pt>
                <c:pt idx="27">
                  <c:v>45550</c:v>
                </c:pt>
                <c:pt idx="28">
                  <c:v>45551</c:v>
                </c:pt>
                <c:pt idx="29">
                  <c:v>45552</c:v>
                </c:pt>
                <c:pt idx="30">
                  <c:v>45553</c:v>
                </c:pt>
                <c:pt idx="31">
                  <c:v>45554</c:v>
                </c:pt>
                <c:pt idx="32">
                  <c:v>45555</c:v>
                </c:pt>
                <c:pt idx="33">
                  <c:v>45556</c:v>
                </c:pt>
                <c:pt idx="34">
                  <c:v>45557</c:v>
                </c:pt>
                <c:pt idx="35">
                  <c:v>45558</c:v>
                </c:pt>
                <c:pt idx="36">
                  <c:v>45559</c:v>
                </c:pt>
                <c:pt idx="37">
                  <c:v>45560</c:v>
                </c:pt>
                <c:pt idx="38">
                  <c:v>45561</c:v>
                </c:pt>
                <c:pt idx="39">
                  <c:v>45562</c:v>
                </c:pt>
                <c:pt idx="40">
                  <c:v>45563</c:v>
                </c:pt>
                <c:pt idx="41">
                  <c:v>45564</c:v>
                </c:pt>
                <c:pt idx="42">
                  <c:v>45565</c:v>
                </c:pt>
                <c:pt idx="43">
                  <c:v>45566</c:v>
                </c:pt>
                <c:pt idx="44">
                  <c:v>45567</c:v>
                </c:pt>
                <c:pt idx="45">
                  <c:v>45568</c:v>
                </c:pt>
                <c:pt idx="46">
                  <c:v>45569</c:v>
                </c:pt>
                <c:pt idx="47">
                  <c:v>45570</c:v>
                </c:pt>
                <c:pt idx="48">
                  <c:v>45571</c:v>
                </c:pt>
                <c:pt idx="49">
                  <c:v>45572</c:v>
                </c:pt>
                <c:pt idx="50">
                  <c:v>45573</c:v>
                </c:pt>
                <c:pt idx="51">
                  <c:v>45574</c:v>
                </c:pt>
                <c:pt idx="52">
                  <c:v>45575</c:v>
                </c:pt>
                <c:pt idx="53">
                  <c:v>45576</c:v>
                </c:pt>
                <c:pt idx="54">
                  <c:v>45577</c:v>
                </c:pt>
                <c:pt idx="55">
                  <c:v>45578</c:v>
                </c:pt>
                <c:pt idx="56">
                  <c:v>45579</c:v>
                </c:pt>
                <c:pt idx="57">
                  <c:v>45580</c:v>
                </c:pt>
                <c:pt idx="58">
                  <c:v>45581</c:v>
                </c:pt>
                <c:pt idx="59">
                  <c:v>45582</c:v>
                </c:pt>
                <c:pt idx="60">
                  <c:v>45583</c:v>
                </c:pt>
                <c:pt idx="61">
                  <c:v>45584</c:v>
                </c:pt>
                <c:pt idx="62">
                  <c:v>45585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45591</c:v>
                </c:pt>
                <c:pt idx="69">
                  <c:v>45592</c:v>
                </c:pt>
                <c:pt idx="70">
                  <c:v>45593</c:v>
                </c:pt>
                <c:pt idx="71">
                  <c:v>45594</c:v>
                </c:pt>
                <c:pt idx="72">
                  <c:v>45595</c:v>
                </c:pt>
                <c:pt idx="73">
                  <c:v>45596</c:v>
                </c:pt>
                <c:pt idx="74">
                  <c:v>45597</c:v>
                </c:pt>
                <c:pt idx="75">
                  <c:v>45598</c:v>
                </c:pt>
                <c:pt idx="76">
                  <c:v>45599</c:v>
                </c:pt>
                <c:pt idx="77">
                  <c:v>45600</c:v>
                </c:pt>
                <c:pt idx="78">
                  <c:v>45601</c:v>
                </c:pt>
                <c:pt idx="79">
                  <c:v>45602</c:v>
                </c:pt>
                <c:pt idx="80">
                  <c:v>45603</c:v>
                </c:pt>
                <c:pt idx="81">
                  <c:v>45604</c:v>
                </c:pt>
                <c:pt idx="82">
                  <c:v>45605</c:v>
                </c:pt>
                <c:pt idx="83">
                  <c:v>45606</c:v>
                </c:pt>
                <c:pt idx="84">
                  <c:v>45607</c:v>
                </c:pt>
                <c:pt idx="85">
                  <c:v>45608</c:v>
                </c:pt>
              </c:numCache>
            </c:numRef>
          </c:cat>
          <c:val>
            <c:numRef>
              <c:f>Sheet1!$B$2:$B$87</c:f>
              <c:numCache>
                <c:formatCode>General</c:formatCode>
                <c:ptCount val="86"/>
                <c:pt idx="0">
                  <c:v>4.7833333333333332</c:v>
                </c:pt>
                <c:pt idx="1">
                  <c:v>4.4000000000000004</c:v>
                </c:pt>
                <c:pt idx="2">
                  <c:v>7.3666666666666663</c:v>
                </c:pt>
                <c:pt idx="3">
                  <c:v>6.25</c:v>
                </c:pt>
                <c:pt idx="4">
                  <c:v>6.083333333333333</c:v>
                </c:pt>
                <c:pt idx="5">
                  <c:v>4.5</c:v>
                </c:pt>
                <c:pt idx="6">
                  <c:v>4.9000000000000004</c:v>
                </c:pt>
                <c:pt idx="7">
                  <c:v>5.4333333333333336</c:v>
                </c:pt>
                <c:pt idx="8">
                  <c:v>6.15</c:v>
                </c:pt>
                <c:pt idx="9">
                  <c:v>6.7833333333333332</c:v>
                </c:pt>
                <c:pt idx="10">
                  <c:v>5.65</c:v>
                </c:pt>
                <c:pt idx="11">
                  <c:v>5.4666666666666668</c:v>
                </c:pt>
                <c:pt idx="12">
                  <c:v>5.3</c:v>
                </c:pt>
                <c:pt idx="13">
                  <c:v>7.05</c:v>
                </c:pt>
                <c:pt idx="14">
                  <c:v>6.2333333333333334</c:v>
                </c:pt>
                <c:pt idx="15">
                  <c:v>5.416666666666667</c:v>
                </c:pt>
                <c:pt idx="16">
                  <c:v>6.6333333333333329</c:v>
                </c:pt>
                <c:pt idx="17">
                  <c:v>5.9</c:v>
                </c:pt>
                <c:pt idx="18">
                  <c:v>7.35</c:v>
                </c:pt>
                <c:pt idx="19">
                  <c:v>6.75</c:v>
                </c:pt>
                <c:pt idx="20">
                  <c:v>6.7833333333333332</c:v>
                </c:pt>
                <c:pt idx="21">
                  <c:v>3.9</c:v>
                </c:pt>
                <c:pt idx="22">
                  <c:v>7.7</c:v>
                </c:pt>
                <c:pt idx="23">
                  <c:v>5.8833333333333329</c:v>
                </c:pt>
                <c:pt idx="24">
                  <c:v>7.2333333333333334</c:v>
                </c:pt>
                <c:pt idx="25">
                  <c:v>3.1666666666666665</c:v>
                </c:pt>
                <c:pt idx="26">
                  <c:v>5.9333333333333336</c:v>
                </c:pt>
                <c:pt idx="27">
                  <c:v>5.6833333333333336</c:v>
                </c:pt>
                <c:pt idx="28">
                  <c:v>2.2333333333333334</c:v>
                </c:pt>
                <c:pt idx="29">
                  <c:v>2.1833333333333331</c:v>
                </c:pt>
                <c:pt idx="30">
                  <c:v>5.8</c:v>
                </c:pt>
                <c:pt idx="31">
                  <c:v>7.3666666666666663</c:v>
                </c:pt>
                <c:pt idx="32">
                  <c:v>7.2166666666666668</c:v>
                </c:pt>
                <c:pt idx="33">
                  <c:v>9.3333333333333339</c:v>
                </c:pt>
                <c:pt idx="34">
                  <c:v>6.75</c:v>
                </c:pt>
                <c:pt idx="35">
                  <c:v>5.916666666666667</c:v>
                </c:pt>
                <c:pt idx="36">
                  <c:v>8.2666666666666675</c:v>
                </c:pt>
                <c:pt idx="37">
                  <c:v>5.416666666666667</c:v>
                </c:pt>
                <c:pt idx="38">
                  <c:v>6.583333333333333</c:v>
                </c:pt>
                <c:pt idx="39">
                  <c:v>7.15</c:v>
                </c:pt>
                <c:pt idx="40">
                  <c:v>7.833333333333333</c:v>
                </c:pt>
                <c:pt idx="41">
                  <c:v>7.5166666666666666</c:v>
                </c:pt>
                <c:pt idx="42">
                  <c:v>4.666666666666667</c:v>
                </c:pt>
                <c:pt idx="43">
                  <c:v>7.0666666666666664</c:v>
                </c:pt>
                <c:pt idx="44">
                  <c:v>8.2833333333333332</c:v>
                </c:pt>
                <c:pt idx="45">
                  <c:v>5.916666666666667</c:v>
                </c:pt>
                <c:pt idx="46">
                  <c:v>7.416666666666667</c:v>
                </c:pt>
                <c:pt idx="47">
                  <c:v>6.666666666666667</c:v>
                </c:pt>
                <c:pt idx="48">
                  <c:v>5.583333333333333</c:v>
                </c:pt>
                <c:pt idx="49">
                  <c:v>5.4333333333333336</c:v>
                </c:pt>
                <c:pt idx="50">
                  <c:v>7.7333333333333334</c:v>
                </c:pt>
                <c:pt idx="51">
                  <c:v>6.8833333333333329</c:v>
                </c:pt>
                <c:pt idx="52">
                  <c:v>7.7666666666666666</c:v>
                </c:pt>
                <c:pt idx="53">
                  <c:v>8.2666666666666675</c:v>
                </c:pt>
                <c:pt idx="54">
                  <c:v>7.166666666666667</c:v>
                </c:pt>
                <c:pt idx="55">
                  <c:v>7.1</c:v>
                </c:pt>
                <c:pt idx="56">
                  <c:v>4.1333333333333337</c:v>
                </c:pt>
                <c:pt idx="57">
                  <c:v>8.0666666666666664</c:v>
                </c:pt>
                <c:pt idx="58">
                  <c:v>4.9666666666666668</c:v>
                </c:pt>
                <c:pt idx="59">
                  <c:v>7.6</c:v>
                </c:pt>
                <c:pt idx="60">
                  <c:v>9.0166666666666675</c:v>
                </c:pt>
                <c:pt idx="61">
                  <c:v>7.45</c:v>
                </c:pt>
                <c:pt idx="62">
                  <c:v>8.9499999999999993</c:v>
                </c:pt>
                <c:pt idx="63">
                  <c:v>4.1500000000000004</c:v>
                </c:pt>
                <c:pt idx="64">
                  <c:v>7.2666666666666666</c:v>
                </c:pt>
                <c:pt idx="65">
                  <c:v>3.9166666666666665</c:v>
                </c:pt>
                <c:pt idx="66">
                  <c:v>8.0166666666666675</c:v>
                </c:pt>
                <c:pt idx="67">
                  <c:v>7.5</c:v>
                </c:pt>
                <c:pt idx="68">
                  <c:v>7.2166666666666668</c:v>
                </c:pt>
                <c:pt idx="69">
                  <c:v>8.0666666666666664</c:v>
                </c:pt>
                <c:pt idx="70">
                  <c:v>2.8</c:v>
                </c:pt>
                <c:pt idx="71">
                  <c:v>8.8000000000000007</c:v>
                </c:pt>
                <c:pt idx="72">
                  <c:v>6.15</c:v>
                </c:pt>
                <c:pt idx="73">
                  <c:v>6.2333333333333334</c:v>
                </c:pt>
                <c:pt idx="74">
                  <c:v>6.9</c:v>
                </c:pt>
                <c:pt idx="75">
                  <c:v>0</c:v>
                </c:pt>
                <c:pt idx="76">
                  <c:v>0</c:v>
                </c:pt>
                <c:pt idx="77">
                  <c:v>6</c:v>
                </c:pt>
                <c:pt idx="78">
                  <c:v>7.7333333333333334</c:v>
                </c:pt>
                <c:pt idx="79">
                  <c:v>5.55</c:v>
                </c:pt>
                <c:pt idx="80">
                  <c:v>12</c:v>
                </c:pt>
                <c:pt idx="81">
                  <c:v>7.4</c:v>
                </c:pt>
                <c:pt idx="82">
                  <c:v>8.3166666666666664</c:v>
                </c:pt>
                <c:pt idx="83">
                  <c:v>8.5500000000000007</c:v>
                </c:pt>
                <c:pt idx="84">
                  <c:v>4.9333333333333336</c:v>
                </c:pt>
                <c:pt idx="85">
                  <c:v>7.1833333333333336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E-384E-96B7-D6529DA81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733472"/>
        <c:axId val="806004928"/>
      </c:lineChart>
      <c:dateAx>
        <c:axId val="80573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004928"/>
        <c:crosses val="autoZero"/>
        <c:auto val="1"/>
        <c:lblOffset val="100"/>
        <c:baseTimeUnit val="days"/>
      </c:dateAx>
      <c:valAx>
        <c:axId val="80600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3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258883</xdr:colOff>
      <xdr:row>4</xdr:row>
      <xdr:rowOff>44937</xdr:rowOff>
    </xdr:from>
    <xdr:to>
      <xdr:col>12</xdr:col>
      <xdr:colOff>390767</xdr:colOff>
      <xdr:row>23</xdr:row>
      <xdr:rowOff>29307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42B8C5-17B0-3169-AC9E-0E3946474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C7F989-9288-124E-BA51-919F3F8BF933}" name="Table1" displayName="Table1" ref="A1:B87" totalsRowShown="0">
  <autoFilter ref="A1:B87" xr:uid="{6AC7F989-9288-124E-BA51-919F3F8BF933}"/>
  <tableColumns count="2">
    <tableColumn id="1" xr3:uid="{58359558-394F-754C-B22F-03AB6BEA54C5}" name="Date" dataDxfId="0"/>
    <tableColumn id="2" xr3:uid="{0E176B6F-B2BF-2549-80BE-1601C6EF18C7}" name="Sleep (hour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17EE-B981-C948-9FDB-D84FE2ACEF43}">
  <dimension ref="A1:B87"/>
  <sheetViews>
    <sheetView tabSelected="1" zoomScale="130" zoomScaleNormal="130" workbookViewId="0">
      <selection activeCell="K4" sqref="K4"/>
    </sheetView>
  </sheetViews>
  <sheetFormatPr baseColWidth="10" defaultRowHeight="16" x14ac:dyDescent="0.2"/>
  <cols>
    <col min="2" max="2" width="13.6640625" customWidth="1"/>
  </cols>
  <sheetData>
    <row r="1" spans="1:2" x14ac:dyDescent="0.2">
      <c r="A1" t="s">
        <v>0</v>
      </c>
      <c r="B1" t="s">
        <v>1</v>
      </c>
    </row>
    <row r="2" spans="1:2" x14ac:dyDescent="0.2">
      <c r="A2" s="1">
        <v>45523</v>
      </c>
      <c r="B2">
        <f>SUM(4+(47/60))</f>
        <v>4.7833333333333332</v>
      </c>
    </row>
    <row r="3" spans="1:2" x14ac:dyDescent="0.2">
      <c r="A3" s="1">
        <v>45524</v>
      </c>
      <c r="B3">
        <f>SUM(4,(24/60))</f>
        <v>4.4000000000000004</v>
      </c>
    </row>
    <row r="4" spans="1:2" x14ac:dyDescent="0.2">
      <c r="A4" s="1">
        <v>45525</v>
      </c>
      <c r="B4">
        <f>SUM(7,(22/60))</f>
        <v>7.3666666666666663</v>
      </c>
    </row>
    <row r="5" spans="1:2" x14ac:dyDescent="0.2">
      <c r="A5" s="1">
        <v>45526</v>
      </c>
      <c r="B5">
        <f>SUM(6,(15/60))</f>
        <v>6.25</v>
      </c>
    </row>
    <row r="6" spans="1:2" x14ac:dyDescent="0.2">
      <c r="A6" s="1">
        <v>45527</v>
      </c>
      <c r="B6">
        <f>SUM(6,(5/60))</f>
        <v>6.083333333333333</v>
      </c>
    </row>
    <row r="7" spans="1:2" x14ac:dyDescent="0.2">
      <c r="A7" s="1">
        <v>45528</v>
      </c>
      <c r="B7">
        <v>4.5</v>
      </c>
    </row>
    <row r="8" spans="1:2" x14ac:dyDescent="0.2">
      <c r="A8" s="1">
        <v>45529</v>
      </c>
      <c r="B8">
        <f>SUM(4,(54/60))</f>
        <v>4.9000000000000004</v>
      </c>
    </row>
    <row r="9" spans="1:2" x14ac:dyDescent="0.2">
      <c r="A9" s="1">
        <v>45530</v>
      </c>
      <c r="B9">
        <f>SUM(5,(26/60))</f>
        <v>5.4333333333333336</v>
      </c>
    </row>
    <row r="10" spans="1:2" x14ac:dyDescent="0.2">
      <c r="A10" s="1">
        <v>45531</v>
      </c>
      <c r="B10">
        <f>SUM(6,(9/60))</f>
        <v>6.15</v>
      </c>
    </row>
    <row r="11" spans="1:2" x14ac:dyDescent="0.2">
      <c r="A11" s="1">
        <v>45532</v>
      </c>
      <c r="B11">
        <f>SUM(6,(47/60))</f>
        <v>6.7833333333333332</v>
      </c>
    </row>
    <row r="12" spans="1:2" x14ac:dyDescent="0.2">
      <c r="A12" s="1">
        <v>45533</v>
      </c>
      <c r="B12">
        <f>SUM(5,(39/60))</f>
        <v>5.65</v>
      </c>
    </row>
    <row r="13" spans="1:2" x14ac:dyDescent="0.2">
      <c r="A13" s="1">
        <v>45534</v>
      </c>
      <c r="B13">
        <f>SUM(5,(28/60))</f>
        <v>5.4666666666666668</v>
      </c>
    </row>
    <row r="14" spans="1:2" x14ac:dyDescent="0.2">
      <c r="A14" s="1">
        <v>45535</v>
      </c>
      <c r="B14">
        <f>SUM(5,(18/60))</f>
        <v>5.3</v>
      </c>
    </row>
    <row r="15" spans="1:2" x14ac:dyDescent="0.2">
      <c r="A15" s="1">
        <v>45536</v>
      </c>
      <c r="B15">
        <f>SUM(7,(3/60))</f>
        <v>7.05</v>
      </c>
    </row>
    <row r="16" spans="1:2" x14ac:dyDescent="0.2">
      <c r="A16" s="1">
        <v>45537</v>
      </c>
      <c r="B16">
        <f>SUM(6,(14/60))</f>
        <v>6.2333333333333334</v>
      </c>
    </row>
    <row r="17" spans="1:2" x14ac:dyDescent="0.2">
      <c r="A17" s="1">
        <v>45538</v>
      </c>
      <c r="B17">
        <f>SUM(5,(25/60))</f>
        <v>5.416666666666667</v>
      </c>
    </row>
    <row r="18" spans="1:2" x14ac:dyDescent="0.2">
      <c r="A18" s="1">
        <v>45539</v>
      </c>
      <c r="B18">
        <f>SUM(6,(38/60))</f>
        <v>6.6333333333333329</v>
      </c>
    </row>
    <row r="19" spans="1:2" x14ac:dyDescent="0.2">
      <c r="A19" s="1">
        <v>45540</v>
      </c>
      <c r="B19">
        <f>SUM(5,(54/60))</f>
        <v>5.9</v>
      </c>
    </row>
    <row r="20" spans="1:2" x14ac:dyDescent="0.2">
      <c r="A20" s="1">
        <v>45541</v>
      </c>
      <c r="B20">
        <f>SUM(7,(21/60))</f>
        <v>7.35</v>
      </c>
    </row>
    <row r="21" spans="1:2" x14ac:dyDescent="0.2">
      <c r="A21" s="1">
        <v>45542</v>
      </c>
      <c r="B21">
        <v>6.75</v>
      </c>
    </row>
    <row r="22" spans="1:2" x14ac:dyDescent="0.2">
      <c r="A22" s="1">
        <v>45543</v>
      </c>
      <c r="B22">
        <f>SUM(6,(47/60))</f>
        <v>6.7833333333333332</v>
      </c>
    </row>
    <row r="23" spans="1:2" x14ac:dyDescent="0.2">
      <c r="A23" s="1">
        <v>45544</v>
      </c>
      <c r="B23">
        <f>SUM(3,(54/60))</f>
        <v>3.9</v>
      </c>
    </row>
    <row r="24" spans="1:2" x14ac:dyDescent="0.2">
      <c r="A24" s="1">
        <v>45545</v>
      </c>
      <c r="B24">
        <f>SUM(7,(42/60))</f>
        <v>7.7</v>
      </c>
    </row>
    <row r="25" spans="1:2" x14ac:dyDescent="0.2">
      <c r="A25" s="1">
        <v>45546</v>
      </c>
      <c r="B25">
        <f>SUM(5,(53/60))</f>
        <v>5.8833333333333329</v>
      </c>
    </row>
    <row r="26" spans="1:2" x14ac:dyDescent="0.2">
      <c r="A26" s="1">
        <v>45547</v>
      </c>
      <c r="B26">
        <f>SUM(7,(14/60))</f>
        <v>7.2333333333333334</v>
      </c>
    </row>
    <row r="27" spans="1:2" x14ac:dyDescent="0.2">
      <c r="A27" s="1">
        <v>45548</v>
      </c>
      <c r="B27">
        <f>SUM(3,(10/60))</f>
        <v>3.1666666666666665</v>
      </c>
    </row>
    <row r="28" spans="1:2" x14ac:dyDescent="0.2">
      <c r="A28" s="1">
        <v>45549</v>
      </c>
      <c r="B28">
        <f>SUM(5,(56/60))</f>
        <v>5.9333333333333336</v>
      </c>
    </row>
    <row r="29" spans="1:2" x14ac:dyDescent="0.2">
      <c r="A29" s="1">
        <v>45550</v>
      </c>
      <c r="B29">
        <f>SUM(5,(41/60))</f>
        <v>5.6833333333333336</v>
      </c>
    </row>
    <row r="30" spans="1:2" x14ac:dyDescent="0.2">
      <c r="A30" s="1">
        <v>45551</v>
      </c>
      <c r="B30">
        <f>SUM(2,(14/60))</f>
        <v>2.2333333333333334</v>
      </c>
    </row>
    <row r="31" spans="1:2" x14ac:dyDescent="0.2">
      <c r="A31" s="1">
        <v>45552</v>
      </c>
      <c r="B31">
        <f>SUM(2,(11/60))</f>
        <v>2.1833333333333331</v>
      </c>
    </row>
    <row r="32" spans="1:2" x14ac:dyDescent="0.2">
      <c r="A32" s="1">
        <v>45553</v>
      </c>
      <c r="B32">
        <f>SUM(5,(48/60))</f>
        <v>5.8</v>
      </c>
    </row>
    <row r="33" spans="1:2" x14ac:dyDescent="0.2">
      <c r="A33" s="1">
        <v>45554</v>
      </c>
      <c r="B33">
        <f>SUM(7,(22/60))</f>
        <v>7.3666666666666663</v>
      </c>
    </row>
    <row r="34" spans="1:2" x14ac:dyDescent="0.2">
      <c r="A34" s="1">
        <v>45555</v>
      </c>
      <c r="B34">
        <f>SUM(7,(13/60))</f>
        <v>7.2166666666666668</v>
      </c>
    </row>
    <row r="35" spans="1:2" x14ac:dyDescent="0.2">
      <c r="A35" s="1">
        <v>45556</v>
      </c>
      <c r="B35">
        <f>SUM(9,(20/60))</f>
        <v>9.3333333333333339</v>
      </c>
    </row>
    <row r="36" spans="1:2" x14ac:dyDescent="0.2">
      <c r="A36" s="1">
        <v>45557</v>
      </c>
      <c r="B36">
        <f>SUM(6,(45/60))</f>
        <v>6.75</v>
      </c>
    </row>
    <row r="37" spans="1:2" x14ac:dyDescent="0.2">
      <c r="A37" s="1">
        <v>45558</v>
      </c>
      <c r="B37">
        <f>SUM(5,(55/60))</f>
        <v>5.916666666666667</v>
      </c>
    </row>
    <row r="38" spans="1:2" x14ac:dyDescent="0.2">
      <c r="A38" s="1">
        <v>45559</v>
      </c>
      <c r="B38">
        <f>SUM(8,(16/60))</f>
        <v>8.2666666666666675</v>
      </c>
    </row>
    <row r="39" spans="1:2" x14ac:dyDescent="0.2">
      <c r="A39" s="1">
        <v>45560</v>
      </c>
      <c r="B39">
        <f>SUM(5,(25/60))</f>
        <v>5.416666666666667</v>
      </c>
    </row>
    <row r="40" spans="1:2" x14ac:dyDescent="0.2">
      <c r="A40" s="1">
        <v>45561</v>
      </c>
      <c r="B40">
        <f>SUM(6,(35/60))</f>
        <v>6.583333333333333</v>
      </c>
    </row>
    <row r="41" spans="1:2" x14ac:dyDescent="0.2">
      <c r="A41" s="1">
        <v>45562</v>
      </c>
      <c r="B41">
        <f>SUM(7,(9/60))</f>
        <v>7.15</v>
      </c>
    </row>
    <row r="42" spans="1:2" x14ac:dyDescent="0.2">
      <c r="A42" s="1">
        <v>45563</v>
      </c>
      <c r="B42">
        <f>SUM(7,(50/60))</f>
        <v>7.833333333333333</v>
      </c>
    </row>
    <row r="43" spans="1:2" x14ac:dyDescent="0.2">
      <c r="A43" s="1">
        <v>45564</v>
      </c>
      <c r="B43">
        <f>SUM(7,(31/60))</f>
        <v>7.5166666666666666</v>
      </c>
    </row>
    <row r="44" spans="1:2" x14ac:dyDescent="0.2">
      <c r="A44" s="1">
        <v>45565</v>
      </c>
      <c r="B44">
        <f>SUM(4,(40/60))</f>
        <v>4.666666666666667</v>
      </c>
    </row>
    <row r="45" spans="1:2" x14ac:dyDescent="0.2">
      <c r="A45" s="1">
        <v>45566</v>
      </c>
      <c r="B45">
        <f>SUM(7,(4/60))</f>
        <v>7.0666666666666664</v>
      </c>
    </row>
    <row r="46" spans="1:2" x14ac:dyDescent="0.2">
      <c r="A46" s="1">
        <v>45567</v>
      </c>
      <c r="B46">
        <f>SUM(8,(17/60))</f>
        <v>8.2833333333333332</v>
      </c>
    </row>
    <row r="47" spans="1:2" x14ac:dyDescent="0.2">
      <c r="A47" s="1">
        <v>45568</v>
      </c>
      <c r="B47">
        <f>SUM(5,(55/60))</f>
        <v>5.916666666666667</v>
      </c>
    </row>
    <row r="48" spans="1:2" x14ac:dyDescent="0.2">
      <c r="A48" s="1">
        <v>45569</v>
      </c>
      <c r="B48">
        <f>SUM(7,(25/60))</f>
        <v>7.416666666666667</v>
      </c>
    </row>
    <row r="49" spans="1:2" x14ac:dyDescent="0.2">
      <c r="A49" s="1">
        <v>45570</v>
      </c>
      <c r="B49">
        <f>SUM(6,(40/60))</f>
        <v>6.666666666666667</v>
      </c>
    </row>
    <row r="50" spans="1:2" x14ac:dyDescent="0.2">
      <c r="A50" s="1">
        <v>45571</v>
      </c>
      <c r="B50">
        <f>SUM(5,(35/60))</f>
        <v>5.583333333333333</v>
      </c>
    </row>
    <row r="51" spans="1:2" x14ac:dyDescent="0.2">
      <c r="A51" s="1">
        <v>45572</v>
      </c>
      <c r="B51">
        <f>SUM(5,(26/60))</f>
        <v>5.4333333333333336</v>
      </c>
    </row>
    <row r="52" spans="1:2" x14ac:dyDescent="0.2">
      <c r="A52" s="1">
        <v>45573</v>
      </c>
      <c r="B52">
        <f>SUM(7,(44/60))</f>
        <v>7.7333333333333334</v>
      </c>
    </row>
    <row r="53" spans="1:2" x14ac:dyDescent="0.2">
      <c r="A53" s="1">
        <v>45574</v>
      </c>
      <c r="B53">
        <f>SUM(6,(53/60))</f>
        <v>6.8833333333333329</v>
      </c>
    </row>
    <row r="54" spans="1:2" x14ac:dyDescent="0.2">
      <c r="A54" s="1">
        <v>45575</v>
      </c>
      <c r="B54">
        <f>SUM(7,(46/60))</f>
        <v>7.7666666666666666</v>
      </c>
    </row>
    <row r="55" spans="1:2" x14ac:dyDescent="0.2">
      <c r="A55" s="1">
        <v>45576</v>
      </c>
      <c r="B55">
        <f>SUM(8,(16/60))</f>
        <v>8.2666666666666675</v>
      </c>
    </row>
    <row r="56" spans="1:2" x14ac:dyDescent="0.2">
      <c r="A56" s="1">
        <v>45577</v>
      </c>
      <c r="B56">
        <f>SUM(7,(10/60))</f>
        <v>7.166666666666667</v>
      </c>
    </row>
    <row r="57" spans="1:2" x14ac:dyDescent="0.2">
      <c r="A57" s="1">
        <v>45578</v>
      </c>
      <c r="B57">
        <f>SUM(7,(6/60))</f>
        <v>7.1</v>
      </c>
    </row>
    <row r="58" spans="1:2" x14ac:dyDescent="0.2">
      <c r="A58" s="1">
        <v>45579</v>
      </c>
      <c r="B58">
        <f>SUM(4,(8/60))</f>
        <v>4.1333333333333337</v>
      </c>
    </row>
    <row r="59" spans="1:2" x14ac:dyDescent="0.2">
      <c r="A59" s="1">
        <v>45580</v>
      </c>
      <c r="B59">
        <f>SUM(8,(4/60))</f>
        <v>8.0666666666666664</v>
      </c>
    </row>
    <row r="60" spans="1:2" x14ac:dyDescent="0.2">
      <c r="A60" s="1">
        <v>45581</v>
      </c>
      <c r="B60">
        <f>SUM(4,(58/60))</f>
        <v>4.9666666666666668</v>
      </c>
    </row>
    <row r="61" spans="1:2" x14ac:dyDescent="0.2">
      <c r="A61" s="1">
        <v>45582</v>
      </c>
      <c r="B61">
        <f>SUM(7,(36/60))</f>
        <v>7.6</v>
      </c>
    </row>
    <row r="62" spans="1:2" x14ac:dyDescent="0.2">
      <c r="A62" s="1">
        <v>45583</v>
      </c>
      <c r="B62">
        <f>SUM(9,(1/60))</f>
        <v>9.0166666666666675</v>
      </c>
    </row>
    <row r="63" spans="1:2" x14ac:dyDescent="0.2">
      <c r="A63" s="1">
        <v>45584</v>
      </c>
      <c r="B63">
        <f>SUM(7,(27/60))</f>
        <v>7.45</v>
      </c>
    </row>
    <row r="64" spans="1:2" x14ac:dyDescent="0.2">
      <c r="A64" s="1">
        <v>45585</v>
      </c>
      <c r="B64">
        <f>SUM(8,(57/60))</f>
        <v>8.9499999999999993</v>
      </c>
    </row>
    <row r="65" spans="1:2" x14ac:dyDescent="0.2">
      <c r="A65" s="1">
        <v>45586</v>
      </c>
      <c r="B65">
        <f>SUM(4,(9/60))</f>
        <v>4.1500000000000004</v>
      </c>
    </row>
    <row r="66" spans="1:2" x14ac:dyDescent="0.2">
      <c r="A66" s="1">
        <v>45587</v>
      </c>
      <c r="B66">
        <f>SUM(7,(16/60))</f>
        <v>7.2666666666666666</v>
      </c>
    </row>
    <row r="67" spans="1:2" x14ac:dyDescent="0.2">
      <c r="A67" s="1">
        <v>45588</v>
      </c>
      <c r="B67">
        <f>SUM(3,(55/60))</f>
        <v>3.9166666666666665</v>
      </c>
    </row>
    <row r="68" spans="1:2" x14ac:dyDescent="0.2">
      <c r="A68" s="1">
        <v>45589</v>
      </c>
      <c r="B68">
        <f>SUM(8,(1/60))</f>
        <v>8.0166666666666675</v>
      </c>
    </row>
    <row r="69" spans="1:2" x14ac:dyDescent="0.2">
      <c r="A69" s="1">
        <v>45590</v>
      </c>
      <c r="B69">
        <v>7.5</v>
      </c>
    </row>
    <row r="70" spans="1:2" x14ac:dyDescent="0.2">
      <c r="A70" s="1">
        <v>45591</v>
      </c>
      <c r="B70">
        <f>SUM(7+(13/60))</f>
        <v>7.2166666666666668</v>
      </c>
    </row>
    <row r="71" spans="1:2" x14ac:dyDescent="0.2">
      <c r="A71" s="1">
        <v>45592</v>
      </c>
      <c r="B71">
        <f>SUM(8,(4/60))</f>
        <v>8.0666666666666664</v>
      </c>
    </row>
    <row r="72" spans="1:2" x14ac:dyDescent="0.2">
      <c r="A72" s="1">
        <v>45593</v>
      </c>
      <c r="B72">
        <f>SUM(2,(48/60))</f>
        <v>2.8</v>
      </c>
    </row>
    <row r="73" spans="1:2" x14ac:dyDescent="0.2">
      <c r="A73" s="1">
        <v>45594</v>
      </c>
      <c r="B73">
        <f>SUM(8,(48/60))</f>
        <v>8.8000000000000007</v>
      </c>
    </row>
    <row r="74" spans="1:2" x14ac:dyDescent="0.2">
      <c r="A74" s="1">
        <v>45595</v>
      </c>
      <c r="B74">
        <f>SUM(6,(9/60))</f>
        <v>6.15</v>
      </c>
    </row>
    <row r="75" spans="1:2" x14ac:dyDescent="0.2">
      <c r="A75" s="1">
        <v>45596</v>
      </c>
      <c r="B75">
        <f>SUM(6,(14/60))</f>
        <v>6.2333333333333334</v>
      </c>
    </row>
    <row r="76" spans="1:2" x14ac:dyDescent="0.2">
      <c r="A76" s="1">
        <v>45597</v>
      </c>
      <c r="B76">
        <f>SUM(6,(54/60))</f>
        <v>6.9</v>
      </c>
    </row>
    <row r="77" spans="1:2" x14ac:dyDescent="0.2">
      <c r="A77" s="1">
        <v>45598</v>
      </c>
      <c r="B77">
        <v>0</v>
      </c>
    </row>
    <row r="78" spans="1:2" x14ac:dyDescent="0.2">
      <c r="A78" s="1">
        <v>45599</v>
      </c>
      <c r="B78">
        <v>0</v>
      </c>
    </row>
    <row r="79" spans="1:2" x14ac:dyDescent="0.2">
      <c r="A79" s="1">
        <v>45600</v>
      </c>
      <c r="B79">
        <v>6</v>
      </c>
    </row>
    <row r="80" spans="1:2" x14ac:dyDescent="0.2">
      <c r="A80" s="1">
        <v>45601</v>
      </c>
      <c r="B80">
        <f>SUM(7,(44/60))</f>
        <v>7.7333333333333334</v>
      </c>
    </row>
    <row r="81" spans="1:2" x14ac:dyDescent="0.2">
      <c r="A81" s="1">
        <v>45602</v>
      </c>
      <c r="B81">
        <f>SUM(5,(33/60))</f>
        <v>5.55</v>
      </c>
    </row>
    <row r="82" spans="1:2" x14ac:dyDescent="0.2">
      <c r="A82" s="1">
        <v>45603</v>
      </c>
      <c r="B82">
        <v>12</v>
      </c>
    </row>
    <row r="83" spans="1:2" x14ac:dyDescent="0.2">
      <c r="A83" s="1">
        <v>45604</v>
      </c>
      <c r="B83">
        <f>SUM(7,(24/60))</f>
        <v>7.4</v>
      </c>
    </row>
    <row r="84" spans="1:2" x14ac:dyDescent="0.2">
      <c r="A84" s="1">
        <v>45605</v>
      </c>
      <c r="B84">
        <f>SUM(8,(19/60))</f>
        <v>8.3166666666666664</v>
      </c>
    </row>
    <row r="85" spans="1:2" x14ac:dyDescent="0.2">
      <c r="A85" s="1">
        <v>45606</v>
      </c>
      <c r="B85">
        <f>SUM(8,(33/60))</f>
        <v>8.5500000000000007</v>
      </c>
    </row>
    <row r="86" spans="1:2" x14ac:dyDescent="0.2">
      <c r="A86" s="1">
        <v>45607</v>
      </c>
      <c r="B86">
        <f>SUM(4,(56/60))</f>
        <v>4.9333333333333336</v>
      </c>
    </row>
    <row r="87" spans="1:2" x14ac:dyDescent="0.2">
      <c r="A87" s="1">
        <v>45608</v>
      </c>
      <c r="B87">
        <f>SUM(7,(11/60))</f>
        <v>7.1833333333333336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5C20-F20E-E245-A92B-2EF9AD39F54A}">
  <dimension ref="A1:A86"/>
  <sheetViews>
    <sheetView workbookViewId="0">
      <selection activeCell="C11" sqref="C11"/>
    </sheetView>
  </sheetViews>
  <sheetFormatPr baseColWidth="10" defaultRowHeight="16" x14ac:dyDescent="0.2"/>
  <cols>
    <col min="1" max="1" width="22.33203125" bestFit="1" customWidth="1"/>
  </cols>
  <sheetData>
    <row r="1" spans="1:1" x14ac:dyDescent="0.2">
      <c r="A1" t="s">
        <v>2</v>
      </c>
    </row>
    <row r="2" spans="1:1" x14ac:dyDescent="0.2">
      <c r="A2">
        <v>488</v>
      </c>
    </row>
    <row r="3" spans="1:1" x14ac:dyDescent="0.2">
      <c r="A3">
        <v>412</v>
      </c>
    </row>
    <row r="4" spans="1:1" x14ac:dyDescent="0.2">
      <c r="A4">
        <v>446</v>
      </c>
    </row>
    <row r="5" spans="1:1" x14ac:dyDescent="0.2">
      <c r="A5">
        <v>452</v>
      </c>
    </row>
    <row r="6" spans="1:1" x14ac:dyDescent="0.2">
      <c r="A6">
        <v>388</v>
      </c>
    </row>
    <row r="7" spans="1:1" x14ac:dyDescent="0.2">
      <c r="A7">
        <v>683</v>
      </c>
    </row>
    <row r="8" spans="1:1" x14ac:dyDescent="0.2">
      <c r="A8">
        <v>286</v>
      </c>
    </row>
    <row r="9" spans="1:1" x14ac:dyDescent="0.2">
      <c r="A9">
        <v>604</v>
      </c>
    </row>
    <row r="10" spans="1:1" x14ac:dyDescent="0.2">
      <c r="A10">
        <v>440</v>
      </c>
    </row>
    <row r="11" spans="1:1" x14ac:dyDescent="0.2">
      <c r="A11">
        <v>609</v>
      </c>
    </row>
    <row r="12" spans="1:1" x14ac:dyDescent="0.2">
      <c r="A12">
        <v>453</v>
      </c>
    </row>
    <row r="13" spans="1:1" x14ac:dyDescent="0.2">
      <c r="A13">
        <v>535</v>
      </c>
    </row>
    <row r="14" spans="1:1" x14ac:dyDescent="0.2">
      <c r="A14">
        <v>667</v>
      </c>
    </row>
    <row r="15" spans="1:1" x14ac:dyDescent="0.2">
      <c r="A15">
        <v>460</v>
      </c>
    </row>
    <row r="16" spans="1:1" x14ac:dyDescent="0.2">
      <c r="A16">
        <v>601</v>
      </c>
    </row>
    <row r="17" spans="1:1" x14ac:dyDescent="0.2">
      <c r="A17">
        <v>698</v>
      </c>
    </row>
    <row r="18" spans="1:1" x14ac:dyDescent="0.2">
      <c r="A18">
        <v>608</v>
      </c>
    </row>
    <row r="19" spans="1:1" x14ac:dyDescent="0.2">
      <c r="A19">
        <v>625</v>
      </c>
    </row>
    <row r="20" spans="1:1" x14ac:dyDescent="0.2">
      <c r="A20">
        <v>411</v>
      </c>
    </row>
    <row r="21" spans="1:1" x14ac:dyDescent="0.2">
      <c r="A21">
        <v>587</v>
      </c>
    </row>
    <row r="22" spans="1:1" x14ac:dyDescent="0.2">
      <c r="A22">
        <v>499</v>
      </c>
    </row>
    <row r="23" spans="1:1" x14ac:dyDescent="0.2">
      <c r="A23">
        <v>562</v>
      </c>
    </row>
    <row r="24" spans="1:1" x14ac:dyDescent="0.2">
      <c r="A24">
        <v>332</v>
      </c>
    </row>
    <row r="25" spans="1:1" x14ac:dyDescent="0.2">
      <c r="A25">
        <v>450</v>
      </c>
    </row>
    <row r="26" spans="1:1" x14ac:dyDescent="0.2">
      <c r="A26">
        <v>739</v>
      </c>
    </row>
    <row r="27" spans="1:1" x14ac:dyDescent="0.2">
      <c r="A27">
        <v>274</v>
      </c>
    </row>
    <row r="28" spans="1:1" x14ac:dyDescent="0.2">
      <c r="A28">
        <v>287</v>
      </c>
    </row>
    <row r="29" spans="1:1" x14ac:dyDescent="0.2">
      <c r="A29">
        <v>373</v>
      </c>
    </row>
    <row r="30" spans="1:1" x14ac:dyDescent="0.2">
      <c r="A30">
        <v>633</v>
      </c>
    </row>
    <row r="31" spans="1:1" x14ac:dyDescent="0.2">
      <c r="A31">
        <v>381</v>
      </c>
    </row>
    <row r="32" spans="1:1" x14ac:dyDescent="0.2">
      <c r="A32">
        <v>513</v>
      </c>
    </row>
    <row r="33" spans="1:1" x14ac:dyDescent="0.2">
      <c r="A33">
        <v>407</v>
      </c>
    </row>
    <row r="34" spans="1:1" x14ac:dyDescent="0.2">
      <c r="A34">
        <v>421</v>
      </c>
    </row>
    <row r="35" spans="1:1" x14ac:dyDescent="0.2">
      <c r="A35">
        <v>192</v>
      </c>
    </row>
    <row r="36" spans="1:1" x14ac:dyDescent="0.2">
      <c r="A36">
        <v>218</v>
      </c>
    </row>
    <row r="37" spans="1:1" x14ac:dyDescent="0.2">
      <c r="A37">
        <v>873</v>
      </c>
    </row>
    <row r="38" spans="1:1" x14ac:dyDescent="0.2">
      <c r="A38">
        <v>335</v>
      </c>
    </row>
    <row r="39" spans="1:1" x14ac:dyDescent="0.2">
      <c r="A39">
        <v>624</v>
      </c>
    </row>
    <row r="40" spans="1:1" x14ac:dyDescent="0.2">
      <c r="A40">
        <v>488</v>
      </c>
    </row>
    <row r="41" spans="1:1" x14ac:dyDescent="0.2">
      <c r="A41">
        <v>590</v>
      </c>
    </row>
    <row r="42" spans="1:1" x14ac:dyDescent="0.2">
      <c r="A42">
        <v>321</v>
      </c>
    </row>
    <row r="43" spans="1:1" x14ac:dyDescent="0.2">
      <c r="A43">
        <v>441</v>
      </c>
    </row>
    <row r="44" spans="1:1" x14ac:dyDescent="0.2">
      <c r="A44">
        <v>524</v>
      </c>
    </row>
    <row r="45" spans="1:1" x14ac:dyDescent="0.2">
      <c r="A45">
        <v>374</v>
      </c>
    </row>
    <row r="46" spans="1:1" x14ac:dyDescent="0.2">
      <c r="A46">
        <v>503</v>
      </c>
    </row>
    <row r="47" spans="1:1" x14ac:dyDescent="0.2">
      <c r="A47">
        <v>363</v>
      </c>
    </row>
    <row r="48" spans="1:1" x14ac:dyDescent="0.2">
      <c r="A48">
        <v>270</v>
      </c>
    </row>
    <row r="49" spans="1:1" x14ac:dyDescent="0.2">
      <c r="A49">
        <v>516</v>
      </c>
    </row>
    <row r="50" spans="1:1" x14ac:dyDescent="0.2">
      <c r="A50">
        <v>229</v>
      </c>
    </row>
    <row r="51" spans="1:1" x14ac:dyDescent="0.2">
      <c r="A51">
        <v>783</v>
      </c>
    </row>
    <row r="52" spans="1:1" x14ac:dyDescent="0.2">
      <c r="A52">
        <v>325</v>
      </c>
    </row>
    <row r="53" spans="1:1" x14ac:dyDescent="0.2">
      <c r="A53">
        <v>419</v>
      </c>
    </row>
    <row r="54" spans="1:1" x14ac:dyDescent="0.2">
      <c r="A54">
        <v>353</v>
      </c>
    </row>
    <row r="55" spans="1:1" x14ac:dyDescent="0.2">
      <c r="A55">
        <v>524</v>
      </c>
    </row>
    <row r="56" spans="1:1" x14ac:dyDescent="0.2">
      <c r="A56">
        <v>493</v>
      </c>
    </row>
    <row r="57" spans="1:1" x14ac:dyDescent="0.2">
      <c r="A57">
        <v>263</v>
      </c>
    </row>
    <row r="58" spans="1:1" x14ac:dyDescent="0.2">
      <c r="A58">
        <v>565</v>
      </c>
    </row>
    <row r="59" spans="1:1" x14ac:dyDescent="0.2">
      <c r="A59">
        <v>311</v>
      </c>
    </row>
    <row r="60" spans="1:1" x14ac:dyDescent="0.2">
      <c r="A60">
        <v>279</v>
      </c>
    </row>
    <row r="61" spans="1:1" x14ac:dyDescent="0.2">
      <c r="A61">
        <v>314</v>
      </c>
    </row>
    <row r="62" spans="1:1" x14ac:dyDescent="0.2">
      <c r="A62">
        <v>100</v>
      </c>
    </row>
    <row r="63" spans="1:1" x14ac:dyDescent="0.2">
      <c r="A63">
        <v>427</v>
      </c>
    </row>
    <row r="64" spans="1:1" x14ac:dyDescent="0.2">
      <c r="A64">
        <v>108</v>
      </c>
    </row>
    <row r="65" spans="1:1" x14ac:dyDescent="0.2">
      <c r="A65">
        <v>588</v>
      </c>
    </row>
    <row r="66" spans="1:1" x14ac:dyDescent="0.2">
      <c r="A66">
        <v>325</v>
      </c>
    </row>
    <row r="67" spans="1:1" x14ac:dyDescent="0.2">
      <c r="A67">
        <v>357</v>
      </c>
    </row>
    <row r="68" spans="1:1" x14ac:dyDescent="0.2">
      <c r="A68">
        <v>312</v>
      </c>
    </row>
    <row r="69" spans="1:1" x14ac:dyDescent="0.2">
      <c r="A69">
        <v>212</v>
      </c>
    </row>
    <row r="70" spans="1:1" x14ac:dyDescent="0.2">
      <c r="A70">
        <v>416</v>
      </c>
    </row>
    <row r="71" spans="1:1" x14ac:dyDescent="0.2">
      <c r="A71">
        <v>447</v>
      </c>
    </row>
    <row r="72" spans="1:1" x14ac:dyDescent="0.2">
      <c r="A72">
        <v>394</v>
      </c>
    </row>
    <row r="73" spans="1:1" x14ac:dyDescent="0.2">
      <c r="A73">
        <v>392</v>
      </c>
    </row>
    <row r="74" spans="1:1" x14ac:dyDescent="0.2">
      <c r="A74">
        <v>509</v>
      </c>
    </row>
    <row r="75" spans="1:1" x14ac:dyDescent="0.2">
      <c r="A75">
        <v>370</v>
      </c>
    </row>
    <row r="76" spans="1:1" x14ac:dyDescent="0.2">
      <c r="A76">
        <v>327</v>
      </c>
    </row>
    <row r="77" spans="1:1" x14ac:dyDescent="0.2">
      <c r="A77">
        <v>659</v>
      </c>
    </row>
    <row r="78" spans="1:1" x14ac:dyDescent="0.2">
      <c r="A78">
        <v>491</v>
      </c>
    </row>
    <row r="79" spans="1:1" x14ac:dyDescent="0.2">
      <c r="A79">
        <v>470</v>
      </c>
    </row>
    <row r="80" spans="1:1" x14ac:dyDescent="0.2">
      <c r="A80">
        <v>334</v>
      </c>
    </row>
    <row r="81" spans="1:1" x14ac:dyDescent="0.2">
      <c r="A81">
        <v>197</v>
      </c>
    </row>
    <row r="82" spans="1:1" x14ac:dyDescent="0.2">
      <c r="A82">
        <v>306</v>
      </c>
    </row>
    <row r="83" spans="1:1" x14ac:dyDescent="0.2">
      <c r="A83">
        <v>383</v>
      </c>
    </row>
    <row r="84" spans="1:1" x14ac:dyDescent="0.2">
      <c r="A84">
        <v>451</v>
      </c>
    </row>
    <row r="85" spans="1:1" x14ac:dyDescent="0.2">
      <c r="A85">
        <v>378</v>
      </c>
    </row>
    <row r="86" spans="1:1" x14ac:dyDescent="0.2">
      <c r="A86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Aarya Thakkar</dc:creator>
  <cp:lastModifiedBy>Thakkar, Aarya</cp:lastModifiedBy>
  <dcterms:created xsi:type="dcterms:W3CDTF">2024-09-04T18:51:11Z</dcterms:created>
  <dcterms:modified xsi:type="dcterms:W3CDTF">2024-11-14T17:43:05Z</dcterms:modified>
</cp:coreProperties>
</file>